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E by shift" sheetId="1" state="visible" r:id="rId1"/>
    <sheet xmlns:r="http://schemas.openxmlformats.org/officeDocument/2006/relationships" name="Loss log" sheetId="2" state="visible" r:id="rId2"/>
    <sheet xmlns:r="http://schemas.openxmlformats.org/officeDocument/2006/relationships" name="Six big los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9AA0A6"/>
    </font>
    <font>
      <i val="1"/>
      <color rgb="009AA0A6"/>
      <sz val="9"/>
    </font>
  </fonts>
  <fills count="5">
    <fill>
      <patternFill/>
    </fill>
    <fill>
      <patternFill patternType="gray125"/>
    </fill>
    <fill>
      <patternFill patternType="solid">
        <fgColor rgb="002A6F97"/>
      </patternFill>
    </fill>
    <fill>
      <patternFill patternType="solid">
        <fgColor rgb="00E8EEF3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0" fillId="3" borderId="1" pivotButton="0" quotePrefix="0" xfId="0"/>
    <xf numFmtId="164" fontId="2" fillId="3" borderId="1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0" customWidth="1" min="4" max="4"/>
    <col width="12" customWidth="1" min="5" max="5"/>
    <col width="12" customWidth="1" min="6" max="6"/>
    <col width="16" customWidth="1" min="7" max="7"/>
    <col width="10" customWidth="1" min="8" max="8"/>
    <col width="11" customWidth="1" min="9" max="9"/>
    <col width="10" customWidth="1" min="10" max="10"/>
    <col width="10" customWidth="1" min="11" max="11"/>
    <col width="11" customWidth="1" min="12" max="12"/>
    <col width="12" customWidth="1" min="13" max="13"/>
    <col width="10" customWidth="1" min="14" max="14"/>
    <col width="9" customWidth="1" min="15" max="15"/>
  </cols>
  <sheetData>
    <row r="1" ht="24" customHeight="1">
      <c r="A1" s="1" t="inlineStr">
        <is>
          <t>OEE BY SHIFT  —  AVAILABILITY × PERFORMANCE × QUALITY</t>
        </is>
      </c>
    </row>
    <row r="2">
      <c r="A2" s="2" t="inlineStr">
        <is>
          <t>Plant / area:</t>
        </is>
      </c>
      <c r="B2" s="3" t="n"/>
      <c r="C2" s="3" t="n"/>
      <c r="D2" s="3" t="n"/>
      <c r="E2" s="3" t="n"/>
      <c r="F2" s="3" t="n"/>
      <c r="G2" s="3" t="n"/>
    </row>
    <row r="3">
      <c r="A3" s="2" t="inlineStr">
        <is>
          <t>Week of:</t>
        </is>
      </c>
      <c r="B3" s="3" t="n"/>
      <c r="C3" s="3" t="n"/>
      <c r="D3" s="3" t="n"/>
      <c r="E3" s="3" t="n"/>
      <c r="F3" s="3" t="n"/>
      <c r="G3" s="3" t="n"/>
    </row>
    <row r="4">
      <c r="A4" s="2" t="inlineStr">
        <is>
          <t>Prepared by:</t>
        </is>
      </c>
      <c r="B4" s="3" t="n"/>
      <c r="C4" s="3" t="n"/>
      <c r="D4" s="3" t="n"/>
      <c r="E4" s="3" t="n"/>
      <c r="F4" s="3" t="n"/>
      <c r="G4" s="3" t="n"/>
    </row>
    <row r="6" ht="58" customHeight="1">
      <c r="A6" s="4" t="inlineStr">
        <is>
          <t>Date</t>
        </is>
      </c>
      <c r="B6" s="4" t="inlineStr">
        <is>
          <t>Shift</t>
        </is>
      </c>
      <c r="C6" s="4" t="inlineStr">
        <is>
          <t>Line / machine</t>
        </is>
      </c>
      <c r="D6" s="4" t="inlineStr">
        <is>
          <t>Shift length (min)</t>
        </is>
      </c>
      <c r="E6" s="4" t="inlineStr">
        <is>
          <t>Breaks &amp; no-demand time (min)</t>
        </is>
      </c>
      <c r="F6" s="4" t="inlineStr">
        <is>
          <t>Planned production time (min)</t>
        </is>
      </c>
      <c r="G6" s="4" t="inlineStr">
        <is>
          <t>Stops in planned time — breakdowns AND changeovers (min)</t>
        </is>
      </c>
      <c r="H6" s="4" t="inlineStr">
        <is>
          <t>Run time (min)</t>
        </is>
      </c>
      <c r="I6" s="4" t="inlineStr">
        <is>
          <t>Ideal cycle time (s / part)</t>
        </is>
      </c>
      <c r="J6" s="4" t="inlineStr">
        <is>
          <t>Total count</t>
        </is>
      </c>
      <c r="K6" s="4" t="inlineStr">
        <is>
          <t>Good count</t>
        </is>
      </c>
      <c r="L6" s="4" t="inlineStr">
        <is>
          <t>Availability</t>
        </is>
      </c>
      <c r="M6" s="4" t="inlineStr">
        <is>
          <t>Performance</t>
        </is>
      </c>
      <c r="N6" s="4" t="inlineStr">
        <is>
          <t>Quality</t>
        </is>
      </c>
      <c r="O6" s="4" t="inlineStr">
        <is>
          <t>OEE</t>
        </is>
      </c>
    </row>
    <row r="7">
      <c r="A7" s="3" t="n"/>
      <c r="B7" s="5" t="inlineStr">
        <is>
          <t>EXAMPLE — overwrite</t>
        </is>
      </c>
      <c r="C7" s="3" t="inlineStr">
        <is>
          <t>Line 2</t>
        </is>
      </c>
      <c r="D7" s="3" t="n">
        <v>480</v>
      </c>
      <c r="E7" s="3" t="n">
        <v>30</v>
      </c>
      <c r="F7" s="6">
        <f>IF(D7="","",D7-E7)</f>
        <v/>
      </c>
      <c r="G7" s="3" t="n">
        <v>42</v>
      </c>
      <c r="H7" s="6">
        <f>IF(F7="","",F7-G7)</f>
        <v/>
      </c>
      <c r="I7" s="3" t="n">
        <v>30</v>
      </c>
      <c r="J7" s="3" t="n">
        <v>700</v>
      </c>
      <c r="K7" s="3" t="n">
        <v>672</v>
      </c>
      <c r="L7" s="7">
        <f>IF(N(F7)&gt;0,H7/F7,"")</f>
        <v/>
      </c>
      <c r="M7" s="7">
        <f>IF(N(H7)&gt;0,I7*J7/60/H7,"")</f>
        <v/>
      </c>
      <c r="N7" s="7">
        <f>IF(N(J7)&gt;0,K7/J7,"")</f>
        <v/>
      </c>
      <c r="O7" s="7">
        <f>IF(COUNT(L7:N7)=3,L7*M7*N7,"")</f>
        <v/>
      </c>
    </row>
    <row r="8">
      <c r="A8" s="3" t="n"/>
      <c r="B8" s="3" t="n"/>
      <c r="C8" s="3" t="n"/>
      <c r="D8" s="3" t="n"/>
      <c r="E8" s="3" t="n"/>
      <c r="F8" s="6">
        <f>IF(D8="","",D8-E8)</f>
        <v/>
      </c>
      <c r="G8" s="3" t="n"/>
      <c r="H8" s="6">
        <f>IF(F8="","",F8-G8)</f>
        <v/>
      </c>
      <c r="I8" s="3" t="n"/>
      <c r="J8" s="3" t="n"/>
      <c r="K8" s="3" t="n"/>
      <c r="L8" s="7">
        <f>IF(N(F8)&gt;0,H8/F8,"")</f>
        <v/>
      </c>
      <c r="M8" s="7">
        <f>IF(N(H8)&gt;0,I8*J8/60/H8,"")</f>
        <v/>
      </c>
      <c r="N8" s="7">
        <f>IF(N(J8)&gt;0,K8/J8,"")</f>
        <v/>
      </c>
      <c r="O8" s="7">
        <f>IF(COUNT(L8:N8)=3,L8*M8*N8,"")</f>
        <v/>
      </c>
    </row>
    <row r="9">
      <c r="A9" s="3" t="n"/>
      <c r="B9" s="3" t="n"/>
      <c r="C9" s="3" t="n"/>
      <c r="D9" s="3" t="n"/>
      <c r="E9" s="3" t="n"/>
      <c r="F9" s="6">
        <f>IF(D9="","",D9-E9)</f>
        <v/>
      </c>
      <c r="G9" s="3" t="n"/>
      <c r="H9" s="6">
        <f>IF(F9="","",F9-G9)</f>
        <v/>
      </c>
      <c r="I9" s="3" t="n"/>
      <c r="J9" s="3" t="n"/>
      <c r="K9" s="3" t="n"/>
      <c r="L9" s="7">
        <f>IF(N(F9)&gt;0,H9/F9,"")</f>
        <v/>
      </c>
      <c r="M9" s="7">
        <f>IF(N(H9)&gt;0,I9*J9/60/H9,"")</f>
        <v/>
      </c>
      <c r="N9" s="7">
        <f>IF(N(J9)&gt;0,K9/J9,"")</f>
        <v/>
      </c>
      <c r="O9" s="7">
        <f>IF(COUNT(L9:N9)=3,L9*M9*N9,"")</f>
        <v/>
      </c>
    </row>
    <row r="10">
      <c r="A10" s="3" t="n"/>
      <c r="B10" s="3" t="n"/>
      <c r="C10" s="3" t="n"/>
      <c r="D10" s="3" t="n"/>
      <c r="E10" s="3" t="n"/>
      <c r="F10" s="6">
        <f>IF(D10="","",D10-E10)</f>
        <v/>
      </c>
      <c r="G10" s="3" t="n"/>
      <c r="H10" s="6">
        <f>IF(F10="","",F10-G10)</f>
        <v/>
      </c>
      <c r="I10" s="3" t="n"/>
      <c r="J10" s="3" t="n"/>
      <c r="K10" s="3" t="n"/>
      <c r="L10" s="7">
        <f>IF(N(F10)&gt;0,H10/F10,"")</f>
        <v/>
      </c>
      <c r="M10" s="7">
        <f>IF(N(H10)&gt;0,I10*J10/60/H10,"")</f>
        <v/>
      </c>
      <c r="N10" s="7">
        <f>IF(N(J10)&gt;0,K10/J10,"")</f>
        <v/>
      </c>
      <c r="O10" s="7">
        <f>IF(COUNT(L10:N10)=3,L10*M10*N10,"")</f>
        <v/>
      </c>
    </row>
    <row r="11">
      <c r="A11" s="3" t="n"/>
      <c r="B11" s="3" t="n"/>
      <c r="C11" s="3" t="n"/>
      <c r="D11" s="3" t="n"/>
      <c r="E11" s="3" t="n"/>
      <c r="F11" s="6">
        <f>IF(D11="","",D11-E11)</f>
        <v/>
      </c>
      <c r="G11" s="3" t="n"/>
      <c r="H11" s="6">
        <f>IF(F11="","",F11-G11)</f>
        <v/>
      </c>
      <c r="I11" s="3" t="n"/>
      <c r="J11" s="3" t="n"/>
      <c r="K11" s="3" t="n"/>
      <c r="L11" s="7">
        <f>IF(N(F11)&gt;0,H11/F11,"")</f>
        <v/>
      </c>
      <c r="M11" s="7">
        <f>IF(N(H11)&gt;0,I11*J11/60/H11,"")</f>
        <v/>
      </c>
      <c r="N11" s="7">
        <f>IF(N(J11)&gt;0,K11/J11,"")</f>
        <v/>
      </c>
      <c r="O11" s="7">
        <f>IF(COUNT(L11:N11)=3,L11*M11*N11,"")</f>
        <v/>
      </c>
    </row>
    <row r="12">
      <c r="A12" s="3" t="n"/>
      <c r="B12" s="3" t="n"/>
      <c r="C12" s="3" t="n"/>
      <c r="D12" s="3" t="n"/>
      <c r="E12" s="3" t="n"/>
      <c r="F12" s="6">
        <f>IF(D12="","",D12-E12)</f>
        <v/>
      </c>
      <c r="G12" s="3" t="n"/>
      <c r="H12" s="6">
        <f>IF(F12="","",F12-G12)</f>
        <v/>
      </c>
      <c r="I12" s="3" t="n"/>
      <c r="J12" s="3" t="n"/>
      <c r="K12" s="3" t="n"/>
      <c r="L12" s="7">
        <f>IF(N(F12)&gt;0,H12/F12,"")</f>
        <v/>
      </c>
      <c r="M12" s="7">
        <f>IF(N(H12)&gt;0,I12*J12/60/H12,"")</f>
        <v/>
      </c>
      <c r="N12" s="7">
        <f>IF(N(J12)&gt;0,K12/J12,"")</f>
        <v/>
      </c>
      <c r="O12" s="7">
        <f>IF(COUNT(L12:N12)=3,L12*M12*N12,"")</f>
        <v/>
      </c>
    </row>
    <row r="13">
      <c r="A13" s="3" t="n"/>
      <c r="B13" s="3" t="n"/>
      <c r="C13" s="3" t="n"/>
      <c r="D13" s="3" t="n"/>
      <c r="E13" s="3" t="n"/>
      <c r="F13" s="6">
        <f>IF(D13="","",D13-E13)</f>
        <v/>
      </c>
      <c r="G13" s="3" t="n"/>
      <c r="H13" s="6">
        <f>IF(F13="","",F13-G13)</f>
        <v/>
      </c>
      <c r="I13" s="3" t="n"/>
      <c r="J13" s="3" t="n"/>
      <c r="K13" s="3" t="n"/>
      <c r="L13" s="7">
        <f>IF(N(F13)&gt;0,H13/F13,"")</f>
        <v/>
      </c>
      <c r="M13" s="7">
        <f>IF(N(H13)&gt;0,I13*J13/60/H13,"")</f>
        <v/>
      </c>
      <c r="N13" s="7">
        <f>IF(N(J13)&gt;0,K13/J13,"")</f>
        <v/>
      </c>
      <c r="O13" s="7">
        <f>IF(COUNT(L13:N13)=3,L13*M13*N13,"")</f>
        <v/>
      </c>
    </row>
    <row r="14">
      <c r="A14" s="3" t="n"/>
      <c r="B14" s="3" t="n"/>
      <c r="C14" s="3" t="n"/>
      <c r="D14" s="3" t="n"/>
      <c r="E14" s="3" t="n"/>
      <c r="F14" s="6">
        <f>IF(D14="","",D14-E14)</f>
        <v/>
      </c>
      <c r="G14" s="3" t="n"/>
      <c r="H14" s="6">
        <f>IF(F14="","",F14-G14)</f>
        <v/>
      </c>
      <c r="I14" s="3" t="n"/>
      <c r="J14" s="3" t="n"/>
      <c r="K14" s="3" t="n"/>
      <c r="L14" s="7">
        <f>IF(N(F14)&gt;0,H14/F14,"")</f>
        <v/>
      </c>
      <c r="M14" s="7">
        <f>IF(N(H14)&gt;0,I14*J14/60/H14,"")</f>
        <v/>
      </c>
      <c r="N14" s="7">
        <f>IF(N(J14)&gt;0,K14/J14,"")</f>
        <v/>
      </c>
      <c r="O14" s="7">
        <f>IF(COUNT(L14:N14)=3,L14*M14*N14,"")</f>
        <v/>
      </c>
    </row>
    <row r="15">
      <c r="A15" s="3" t="n"/>
      <c r="B15" s="3" t="n"/>
      <c r="C15" s="3" t="n"/>
      <c r="D15" s="3" t="n"/>
      <c r="E15" s="3" t="n"/>
      <c r="F15" s="6">
        <f>IF(D15="","",D15-E15)</f>
        <v/>
      </c>
      <c r="G15" s="3" t="n"/>
      <c r="H15" s="6">
        <f>IF(F15="","",F15-G15)</f>
        <v/>
      </c>
      <c r="I15" s="3" t="n"/>
      <c r="J15" s="3" t="n"/>
      <c r="K15" s="3" t="n"/>
      <c r="L15" s="7">
        <f>IF(N(F15)&gt;0,H15/F15,"")</f>
        <v/>
      </c>
      <c r="M15" s="7">
        <f>IF(N(H15)&gt;0,I15*J15/60/H15,"")</f>
        <v/>
      </c>
      <c r="N15" s="7">
        <f>IF(N(J15)&gt;0,K15/J15,"")</f>
        <v/>
      </c>
      <c r="O15" s="7">
        <f>IF(COUNT(L15:N15)=3,L15*M15*N15,"")</f>
        <v/>
      </c>
    </row>
    <row r="16">
      <c r="A16" s="3" t="n"/>
      <c r="B16" s="3" t="n"/>
      <c r="C16" s="3" t="n"/>
      <c r="D16" s="3" t="n"/>
      <c r="E16" s="3" t="n"/>
      <c r="F16" s="6">
        <f>IF(D16="","",D16-E16)</f>
        <v/>
      </c>
      <c r="G16" s="3" t="n"/>
      <c r="H16" s="6">
        <f>IF(F16="","",F16-G16)</f>
        <v/>
      </c>
      <c r="I16" s="3" t="n"/>
      <c r="J16" s="3" t="n"/>
      <c r="K16" s="3" t="n"/>
      <c r="L16" s="7">
        <f>IF(N(F16)&gt;0,H16/F16,"")</f>
        <v/>
      </c>
      <c r="M16" s="7">
        <f>IF(N(H16)&gt;0,I16*J16/60/H16,"")</f>
        <v/>
      </c>
      <c r="N16" s="7">
        <f>IF(N(J16)&gt;0,K16/J16,"")</f>
        <v/>
      </c>
      <c r="O16" s="7">
        <f>IF(COUNT(L16:N16)=3,L16*M16*N16,"")</f>
        <v/>
      </c>
    </row>
    <row r="17">
      <c r="A17" s="3" t="n"/>
      <c r="B17" s="3" t="n"/>
      <c r="C17" s="3" t="n"/>
      <c r="D17" s="3" t="n"/>
      <c r="E17" s="3" t="n"/>
      <c r="F17" s="6">
        <f>IF(D17="","",D17-E17)</f>
        <v/>
      </c>
      <c r="G17" s="3" t="n"/>
      <c r="H17" s="6">
        <f>IF(F17="","",F17-G17)</f>
        <v/>
      </c>
      <c r="I17" s="3" t="n"/>
      <c r="J17" s="3" t="n"/>
      <c r="K17" s="3" t="n"/>
      <c r="L17" s="7">
        <f>IF(N(F17)&gt;0,H17/F17,"")</f>
        <v/>
      </c>
      <c r="M17" s="7">
        <f>IF(N(H17)&gt;0,I17*J17/60/H17,"")</f>
        <v/>
      </c>
      <c r="N17" s="7">
        <f>IF(N(J17)&gt;0,K17/J17,"")</f>
        <v/>
      </c>
      <c r="O17" s="7">
        <f>IF(COUNT(L17:N17)=3,L17*M17*N17,"")</f>
        <v/>
      </c>
    </row>
    <row r="18">
      <c r="A18" s="3" t="n"/>
      <c r="B18" s="3" t="n"/>
      <c r="C18" s="3" t="n"/>
      <c r="D18" s="3" t="n"/>
      <c r="E18" s="3" t="n"/>
      <c r="F18" s="6">
        <f>IF(D18="","",D18-E18)</f>
        <v/>
      </c>
      <c r="G18" s="3" t="n"/>
      <c r="H18" s="6">
        <f>IF(F18="","",F18-G18)</f>
        <v/>
      </c>
      <c r="I18" s="3" t="n"/>
      <c r="J18" s="3" t="n"/>
      <c r="K18" s="3" t="n"/>
      <c r="L18" s="7">
        <f>IF(N(F18)&gt;0,H18/F18,"")</f>
        <v/>
      </c>
      <c r="M18" s="7">
        <f>IF(N(H18)&gt;0,I18*J18/60/H18,"")</f>
        <v/>
      </c>
      <c r="N18" s="7">
        <f>IF(N(J18)&gt;0,K18/J18,"")</f>
        <v/>
      </c>
      <c r="O18" s="7">
        <f>IF(COUNT(L18:N18)=3,L18*M18*N18,"")</f>
        <v/>
      </c>
    </row>
    <row r="19">
      <c r="A19" s="3" t="n"/>
      <c r="B19" s="3" t="n"/>
      <c r="C19" s="3" t="n"/>
      <c r="D19" s="3" t="n"/>
      <c r="E19" s="3" t="n"/>
      <c r="F19" s="6">
        <f>IF(D19="","",D19-E19)</f>
        <v/>
      </c>
      <c r="G19" s="3" t="n"/>
      <c r="H19" s="6">
        <f>IF(F19="","",F19-G19)</f>
        <v/>
      </c>
      <c r="I19" s="3" t="n"/>
      <c r="J19" s="3" t="n"/>
      <c r="K19" s="3" t="n"/>
      <c r="L19" s="7">
        <f>IF(N(F19)&gt;0,H19/F19,"")</f>
        <v/>
      </c>
      <c r="M19" s="7">
        <f>IF(N(H19)&gt;0,I19*J19/60/H19,"")</f>
        <v/>
      </c>
      <c r="N19" s="7">
        <f>IF(N(J19)&gt;0,K19/J19,"")</f>
        <v/>
      </c>
      <c r="O19" s="7">
        <f>IF(COUNT(L19:N19)=3,L19*M19*N19,"")</f>
        <v/>
      </c>
    </row>
    <row r="20">
      <c r="A20" s="3" t="n"/>
      <c r="B20" s="3" t="n"/>
      <c r="C20" s="3" t="n"/>
      <c r="D20" s="3" t="n"/>
      <c r="E20" s="3" t="n"/>
      <c r="F20" s="6">
        <f>IF(D20="","",D20-E20)</f>
        <v/>
      </c>
      <c r="G20" s="3" t="n"/>
      <c r="H20" s="6">
        <f>IF(F20="","",F20-G20)</f>
        <v/>
      </c>
      <c r="I20" s="3" t="n"/>
      <c r="J20" s="3" t="n"/>
      <c r="K20" s="3" t="n"/>
      <c r="L20" s="7">
        <f>IF(N(F20)&gt;0,H20/F20,"")</f>
        <v/>
      </c>
      <c r="M20" s="7">
        <f>IF(N(H20)&gt;0,I20*J20/60/H20,"")</f>
        <v/>
      </c>
      <c r="N20" s="7">
        <f>IF(N(J20)&gt;0,K20/J20,"")</f>
        <v/>
      </c>
      <c r="O20" s="7">
        <f>IF(COUNT(L20:N20)=3,L20*M20*N20,"")</f>
        <v/>
      </c>
    </row>
    <row r="21">
      <c r="A21" s="3" t="n"/>
      <c r="B21" s="3" t="n"/>
      <c r="C21" s="3" t="n"/>
      <c r="D21" s="3" t="n"/>
      <c r="E21" s="3" t="n"/>
      <c r="F21" s="6">
        <f>IF(D21="","",D21-E21)</f>
        <v/>
      </c>
      <c r="G21" s="3" t="n"/>
      <c r="H21" s="6">
        <f>IF(F21="","",F21-G21)</f>
        <v/>
      </c>
      <c r="I21" s="3" t="n"/>
      <c r="J21" s="3" t="n"/>
      <c r="K21" s="3" t="n"/>
      <c r="L21" s="7">
        <f>IF(N(F21)&gt;0,H21/F21,"")</f>
        <v/>
      </c>
      <c r="M21" s="7">
        <f>IF(N(H21)&gt;0,I21*J21/60/H21,"")</f>
        <v/>
      </c>
      <c r="N21" s="7">
        <f>IF(N(J21)&gt;0,K21/J21,"")</f>
        <v/>
      </c>
      <c r="O21" s="7">
        <f>IF(COUNT(L21:N21)=3,L21*M21*N21,"")</f>
        <v/>
      </c>
    </row>
    <row r="22">
      <c r="A22" s="3" t="n"/>
      <c r="B22" s="3" t="n"/>
      <c r="C22" s="3" t="n"/>
      <c r="D22" s="3" t="n"/>
      <c r="E22" s="3" t="n"/>
      <c r="F22" s="6">
        <f>IF(D22="","",D22-E22)</f>
        <v/>
      </c>
      <c r="G22" s="3" t="n"/>
      <c r="H22" s="6">
        <f>IF(F22="","",F22-G22)</f>
        <v/>
      </c>
      <c r="I22" s="3" t="n"/>
      <c r="J22" s="3" t="n"/>
      <c r="K22" s="3" t="n"/>
      <c r="L22" s="7">
        <f>IF(N(F22)&gt;0,H22/F22,"")</f>
        <v/>
      </c>
      <c r="M22" s="7">
        <f>IF(N(H22)&gt;0,I22*J22/60/H22,"")</f>
        <v/>
      </c>
      <c r="N22" s="7">
        <f>IF(N(J22)&gt;0,K22/J22,"")</f>
        <v/>
      </c>
      <c r="O22" s="7">
        <f>IF(COUNT(L22:N22)=3,L22*M22*N22,"")</f>
        <v/>
      </c>
    </row>
    <row r="23">
      <c r="A23" s="3" t="n"/>
      <c r="B23" s="3" t="n"/>
      <c r="C23" s="3" t="n"/>
      <c r="D23" s="3" t="n"/>
      <c r="E23" s="3" t="n"/>
      <c r="F23" s="6">
        <f>IF(D23="","",D23-E23)</f>
        <v/>
      </c>
      <c r="G23" s="3" t="n"/>
      <c r="H23" s="6">
        <f>IF(F23="","",F23-G23)</f>
        <v/>
      </c>
      <c r="I23" s="3" t="n"/>
      <c r="J23" s="3" t="n"/>
      <c r="K23" s="3" t="n"/>
      <c r="L23" s="7">
        <f>IF(N(F23)&gt;0,H23/F23,"")</f>
        <v/>
      </c>
      <c r="M23" s="7">
        <f>IF(N(H23)&gt;0,I23*J23/60/H23,"")</f>
        <v/>
      </c>
      <c r="N23" s="7">
        <f>IF(N(J23)&gt;0,K23/J23,"")</f>
        <v/>
      </c>
      <c r="O23" s="7">
        <f>IF(COUNT(L23:N23)=3,L23*M23*N23,"")</f>
        <v/>
      </c>
    </row>
    <row r="24">
      <c r="A24" s="3" t="n"/>
      <c r="B24" s="3" t="n"/>
      <c r="C24" s="3" t="n"/>
      <c r="D24" s="3" t="n"/>
      <c r="E24" s="3" t="n"/>
      <c r="F24" s="6">
        <f>IF(D24="","",D24-E24)</f>
        <v/>
      </c>
      <c r="G24" s="3" t="n"/>
      <c r="H24" s="6">
        <f>IF(F24="","",F24-G24)</f>
        <v/>
      </c>
      <c r="I24" s="3" t="n"/>
      <c r="J24" s="3" t="n"/>
      <c r="K24" s="3" t="n"/>
      <c r="L24" s="7">
        <f>IF(N(F24)&gt;0,H24/F24,"")</f>
        <v/>
      </c>
      <c r="M24" s="7">
        <f>IF(N(H24)&gt;0,I24*J24/60/H24,"")</f>
        <v/>
      </c>
      <c r="N24" s="7">
        <f>IF(N(J24)&gt;0,K24/J24,"")</f>
        <v/>
      </c>
      <c r="O24" s="7">
        <f>IF(COUNT(L24:N24)=3,L24*M24*N24,"")</f>
        <v/>
      </c>
    </row>
    <row r="25">
      <c r="A25" s="3" t="n"/>
      <c r="B25" s="3" t="n"/>
      <c r="C25" s="3" t="n"/>
      <c r="D25" s="3" t="n"/>
      <c r="E25" s="3" t="n"/>
      <c r="F25" s="6">
        <f>IF(D25="","",D25-E25)</f>
        <v/>
      </c>
      <c r="G25" s="3" t="n"/>
      <c r="H25" s="6">
        <f>IF(F25="","",F25-G25)</f>
        <v/>
      </c>
      <c r="I25" s="3" t="n"/>
      <c r="J25" s="3" t="n"/>
      <c r="K25" s="3" t="n"/>
      <c r="L25" s="7">
        <f>IF(N(F25)&gt;0,H25/F25,"")</f>
        <v/>
      </c>
      <c r="M25" s="7">
        <f>IF(N(H25)&gt;0,I25*J25/60/H25,"")</f>
        <v/>
      </c>
      <c r="N25" s="7">
        <f>IF(N(J25)&gt;0,K25/J25,"")</f>
        <v/>
      </c>
      <c r="O25" s="7">
        <f>IF(COUNT(L25:N25)=3,L25*M25*N25,"")</f>
        <v/>
      </c>
    </row>
    <row r="26">
      <c r="A26" s="3" t="n"/>
      <c r="B26" s="3" t="n"/>
      <c r="C26" s="3" t="n"/>
      <c r="D26" s="3" t="n"/>
      <c r="E26" s="3" t="n"/>
      <c r="F26" s="6">
        <f>IF(D26="","",D26-E26)</f>
        <v/>
      </c>
      <c r="G26" s="3" t="n"/>
      <c r="H26" s="6">
        <f>IF(F26="","",F26-G26)</f>
        <v/>
      </c>
      <c r="I26" s="3" t="n"/>
      <c r="J26" s="3" t="n"/>
      <c r="K26" s="3" t="n"/>
      <c r="L26" s="7">
        <f>IF(N(F26)&gt;0,H26/F26,"")</f>
        <v/>
      </c>
      <c r="M26" s="7">
        <f>IF(N(H26)&gt;0,I26*J26/60/H26,"")</f>
        <v/>
      </c>
      <c r="N26" s="7">
        <f>IF(N(J26)&gt;0,K26/J26,"")</f>
        <v/>
      </c>
      <c r="O26" s="7">
        <f>IF(COUNT(L26:N26)=3,L26*M26*N26,"")</f>
        <v/>
      </c>
    </row>
    <row r="27">
      <c r="A27" s="2" t="inlineStr">
        <is>
          <t>TOTAL — from sums, not averages</t>
        </is>
      </c>
      <c r="B27" s="8" t="n"/>
      <c r="C27" s="8" t="n"/>
      <c r="D27" s="8" t="n"/>
      <c r="E27" s="8" t="n"/>
      <c r="F27" s="2">
        <f>SUM(F7:F26)</f>
        <v/>
      </c>
      <c r="G27" s="2">
        <f>SUM(G7:G26)</f>
        <v/>
      </c>
      <c r="H27" s="2">
        <f>SUM(H7:H26)</f>
        <v/>
      </c>
      <c r="I27" s="8" t="n"/>
      <c r="J27" s="2">
        <f>SUM(J7:J26)</f>
        <v/>
      </c>
      <c r="K27" s="2">
        <f>SUM(K7:K26)</f>
        <v/>
      </c>
      <c r="L27" s="9">
        <f>IFERROR(SUM(H7:H26)/SUM(F7:F26),"")</f>
        <v/>
      </c>
      <c r="M27" s="9">
        <f>IFERROR(SUMPRODUCT(I7:I26,J7:J26)/60/SUM(H7:H26),"")</f>
        <v/>
      </c>
      <c r="N27" s="9">
        <f>IFERROR(SUM(K7:K26)/SUM(J7:J26),"")</f>
        <v/>
      </c>
      <c r="O27" s="9">
        <f>IFERROR(L27*M27*N27,"")</f>
        <v/>
      </c>
    </row>
    <row r="29" ht="30" customHeight="1">
      <c r="A29" s="10" t="inlineStr">
        <is>
          <t>Totals are calculated from summed minutes and counts, never by averaging the shift percentages — an average gives a short bad shift the same weight as a long good one. Rework counts as a quality loss, not as good output. Use the ideal cycle time the process can sustain, not the nameplate speed.</t>
        </is>
      </c>
    </row>
    <row r="30">
      <c r="A30" s="11" t="inlineStr">
        <is>
          <t>Free OEE template — 5xwhys.com/articles/rca/oee/  ·  OEE says where the time went; the loss log says why</t>
        </is>
      </c>
    </row>
  </sheetData>
  <mergeCells count="10">
    <mergeCell ref="A4:B4"/>
    <mergeCell ref="A29:O29"/>
    <mergeCell ref="C4:G4"/>
    <mergeCell ref="A2:B2"/>
    <mergeCell ref="A30:O30"/>
    <mergeCell ref="C2:G2"/>
    <mergeCell ref="A1:O1"/>
    <mergeCell ref="A3:B3"/>
    <mergeCell ref="A27:E27"/>
    <mergeCell ref="C3:G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3" customWidth="1" min="4" max="4"/>
    <col width="9" customWidth="1" min="5" max="5"/>
    <col width="8" customWidth="1" min="6" max="6"/>
    <col width="34" customWidth="1" min="7" max="7"/>
    <col width="30" customWidth="1" min="8" max="8"/>
    <col width="26" customWidth="1" min="9" max="9"/>
  </cols>
  <sheetData>
    <row r="1" ht="24" customHeight="1">
      <c r="A1" s="1" t="inlineStr">
        <is>
          <t>LOSS LOG  —  WHERE THE MINUTES AND PARTS WENT</t>
        </is>
      </c>
    </row>
    <row r="3" ht="30" customHeight="1">
      <c r="A3" s="4" t="inlineStr">
        <is>
          <t>Date</t>
        </is>
      </c>
      <c r="B3" s="4" t="inlineStr">
        <is>
          <t>Shift</t>
        </is>
      </c>
      <c r="C3" s="4" t="inlineStr">
        <is>
          <t>Loss (pick one of six)</t>
        </is>
      </c>
      <c r="D3" s="4" t="inlineStr">
        <is>
          <t>OEE factor</t>
        </is>
      </c>
      <c r="E3" s="4" t="inlineStr">
        <is>
          <t>Minutes</t>
        </is>
      </c>
      <c r="F3" s="4" t="inlineStr">
        <is>
          <t>Parts</t>
        </is>
      </c>
      <c r="G3" s="4" t="inlineStr">
        <is>
          <t>What happened</t>
        </is>
      </c>
      <c r="H3" s="4" t="inlineStr">
        <is>
          <t>Cause</t>
        </is>
      </c>
      <c r="I3" s="4" t="inlineStr">
        <is>
          <t>Action / owner</t>
        </is>
      </c>
    </row>
    <row r="4">
      <c r="A4" s="3" t="n"/>
      <c r="B4" s="3" t="n"/>
      <c r="C4" s="3" t="n"/>
      <c r="D4" s="6">
        <f>IFERROR(VLOOKUP(C4,'Six big losses'!$A$4:$B$9,2,FALSE),"")</f>
        <v/>
      </c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6">
        <f>IFERROR(VLOOKUP(C5,'Six big losses'!$A$4:$B$9,2,FALSE),"")</f>
        <v/>
      </c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6">
        <f>IFERROR(VLOOKUP(C6,'Six big losses'!$A$4:$B$9,2,FALSE),"")</f>
        <v/>
      </c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6">
        <f>IFERROR(VLOOKUP(C7,'Six big losses'!$A$4:$B$9,2,FALSE),"")</f>
        <v/>
      </c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6">
        <f>IFERROR(VLOOKUP(C8,'Six big losses'!$A$4:$B$9,2,FALSE),"")</f>
        <v/>
      </c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6">
        <f>IFERROR(VLOOKUP(C9,'Six big losses'!$A$4:$B$9,2,FALSE),"")</f>
        <v/>
      </c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6">
        <f>IFERROR(VLOOKUP(C10,'Six big losses'!$A$4:$B$9,2,FALSE),"")</f>
        <v/>
      </c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6">
        <f>IFERROR(VLOOKUP(C11,'Six big losses'!$A$4:$B$9,2,FALSE),"")</f>
        <v/>
      </c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6">
        <f>IFERROR(VLOOKUP(C12,'Six big losses'!$A$4:$B$9,2,FALSE),"")</f>
        <v/>
      </c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6">
        <f>IFERROR(VLOOKUP(C13,'Six big losses'!$A$4:$B$9,2,FALSE),"")</f>
        <v/>
      </c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6">
        <f>IFERROR(VLOOKUP(C14,'Six big losses'!$A$4:$B$9,2,FALSE),"")</f>
        <v/>
      </c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6">
        <f>IFERROR(VLOOKUP(C15,'Six big losses'!$A$4:$B$9,2,FALSE),"")</f>
        <v/>
      </c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6">
        <f>IFERROR(VLOOKUP(C16,'Six big losses'!$A$4:$B$9,2,FALSE),"")</f>
        <v/>
      </c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6">
        <f>IFERROR(VLOOKUP(C17,'Six big losses'!$A$4:$B$9,2,FALSE),"")</f>
        <v/>
      </c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6">
        <f>IFERROR(VLOOKUP(C18,'Six big losses'!$A$4:$B$9,2,FALSE),"")</f>
        <v/>
      </c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6">
        <f>IFERROR(VLOOKUP(C19,'Six big losses'!$A$4:$B$9,2,FALSE),"")</f>
        <v/>
      </c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6">
        <f>IFERROR(VLOOKUP(C20,'Six big losses'!$A$4:$B$9,2,FALSE),"")</f>
        <v/>
      </c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6">
        <f>IFERROR(VLOOKUP(C21,'Six big losses'!$A$4:$B$9,2,FALSE),"")</f>
        <v/>
      </c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6">
        <f>IFERROR(VLOOKUP(C22,'Six big losses'!$A$4:$B$9,2,FALSE),"")</f>
        <v/>
      </c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6">
        <f>IFERROR(VLOOKUP(C23,'Six big losses'!$A$4:$B$9,2,FALSE),"")</f>
        <v/>
      </c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6">
        <f>IFERROR(VLOOKUP(C24,'Six big losses'!$A$4:$B$9,2,FALSE),"")</f>
        <v/>
      </c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6">
        <f>IFERROR(VLOOKUP(C25,'Six big losses'!$A$4:$B$9,2,FALSE),"")</f>
        <v/>
      </c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6">
        <f>IFERROR(VLOOKUP(C26,'Six big losses'!$A$4:$B$9,2,FALSE),"")</f>
        <v/>
      </c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6">
        <f>IFERROR(VLOOKUP(C27,'Six big losses'!$A$4:$B$9,2,FALSE),"")</f>
        <v/>
      </c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6">
        <f>IFERROR(VLOOKUP(C28,'Six big losses'!$A$4:$B$9,2,FALSE),"")</f>
        <v/>
      </c>
      <c r="E28" s="3" t="n"/>
      <c r="F28" s="3" t="n"/>
      <c r="G28" s="3" t="n"/>
      <c r="H28" s="3" t="n"/>
      <c r="I28" s="3" t="n"/>
    </row>
    <row r="29">
      <c r="A29" s="3" t="n"/>
      <c r="B29" s="3" t="n"/>
      <c r="C29" s="3" t="n"/>
      <c r="D29" s="6">
        <f>IFERROR(VLOOKUP(C29,'Six big losses'!$A$4:$B$9,2,FALSE),"")</f>
        <v/>
      </c>
      <c r="E29" s="3" t="n"/>
      <c r="F29" s="3" t="n"/>
      <c r="G29" s="3" t="n"/>
      <c r="H29" s="3" t="n"/>
      <c r="I29" s="3" t="n"/>
    </row>
    <row r="30">
      <c r="A30" s="3" t="n"/>
      <c r="B30" s="3" t="n"/>
      <c r="C30" s="3" t="n"/>
      <c r="D30" s="6">
        <f>IFERROR(VLOOKUP(C30,'Six big losses'!$A$4:$B$9,2,FALSE),"")</f>
        <v/>
      </c>
      <c r="E30" s="3" t="n"/>
      <c r="F30" s="3" t="n"/>
      <c r="G30" s="3" t="n"/>
      <c r="H30" s="3" t="n"/>
      <c r="I30" s="3" t="n"/>
    </row>
    <row r="31">
      <c r="A31" s="3" t="n"/>
      <c r="B31" s="3" t="n"/>
      <c r="C31" s="3" t="n"/>
      <c r="D31" s="6">
        <f>IFERROR(VLOOKUP(C31,'Six big losses'!$A$4:$B$9,2,FALSE),"")</f>
        <v/>
      </c>
      <c r="E31" s="3" t="n"/>
      <c r="F31" s="3" t="n"/>
      <c r="G31" s="3" t="n"/>
      <c r="H31" s="3" t="n"/>
      <c r="I31" s="3" t="n"/>
    </row>
    <row r="32">
      <c r="A32" s="3" t="n"/>
      <c r="B32" s="3" t="n"/>
      <c r="C32" s="3" t="n"/>
      <c r="D32" s="6">
        <f>IFERROR(VLOOKUP(C32,'Six big losses'!$A$4:$B$9,2,FALSE),"")</f>
        <v/>
      </c>
      <c r="E32" s="3" t="n"/>
      <c r="F32" s="3" t="n"/>
      <c r="G32" s="3" t="n"/>
      <c r="H32" s="3" t="n"/>
      <c r="I32" s="3" t="n"/>
    </row>
    <row r="33">
      <c r="A33" s="3" t="n"/>
      <c r="B33" s="3" t="n"/>
      <c r="C33" s="3" t="n"/>
      <c r="D33" s="6">
        <f>IFERROR(VLOOKUP(C33,'Six big losses'!$A$4:$B$9,2,FALSE),"")</f>
        <v/>
      </c>
      <c r="E33" s="3" t="n"/>
      <c r="F33" s="3" t="n"/>
      <c r="G33" s="3" t="n"/>
      <c r="H33" s="3" t="n"/>
      <c r="I33" s="3" t="n"/>
    </row>
    <row r="34">
      <c r="A34" s="3" t="n"/>
      <c r="B34" s="3" t="n"/>
      <c r="C34" s="3" t="n"/>
      <c r="D34" s="6">
        <f>IFERROR(VLOOKUP(C34,'Six big losses'!$A$4:$B$9,2,FALSE),"")</f>
        <v/>
      </c>
      <c r="E34" s="3" t="n"/>
      <c r="F34" s="3" t="n"/>
      <c r="G34" s="3" t="n"/>
      <c r="H34" s="3" t="n"/>
      <c r="I34" s="3" t="n"/>
    </row>
    <row r="35">
      <c r="A35" s="3" t="n"/>
      <c r="B35" s="3" t="n"/>
      <c r="C35" s="3" t="n"/>
      <c r="D35" s="6">
        <f>IFERROR(VLOOKUP(C35,'Six big losses'!$A$4:$B$9,2,FALSE),"")</f>
        <v/>
      </c>
      <c r="E35" s="3" t="n"/>
      <c r="F35" s="3" t="n"/>
      <c r="G35" s="3" t="n"/>
      <c r="H35" s="3" t="n"/>
      <c r="I35" s="3" t="n"/>
    </row>
    <row r="36">
      <c r="A36" s="3" t="n"/>
      <c r="B36" s="3" t="n"/>
      <c r="C36" s="3" t="n"/>
      <c r="D36" s="6">
        <f>IFERROR(VLOOKUP(C36,'Six big losses'!$A$4:$B$9,2,FALSE),"")</f>
        <v/>
      </c>
      <c r="E36" s="3" t="n"/>
      <c r="F36" s="3" t="n"/>
      <c r="G36" s="3" t="n"/>
      <c r="H36" s="3" t="n"/>
      <c r="I36" s="3" t="n"/>
    </row>
    <row r="37">
      <c r="A37" s="3" t="n"/>
      <c r="B37" s="3" t="n"/>
      <c r="C37" s="3" t="n"/>
      <c r="D37" s="6">
        <f>IFERROR(VLOOKUP(C37,'Six big losses'!$A$4:$B$9,2,FALSE),"")</f>
        <v/>
      </c>
      <c r="E37" s="3" t="n"/>
      <c r="F37" s="3" t="n"/>
      <c r="G37" s="3" t="n"/>
      <c r="H37" s="3" t="n"/>
      <c r="I37" s="3" t="n"/>
    </row>
    <row r="38">
      <c r="A38" s="3" t="n"/>
      <c r="B38" s="3" t="n"/>
      <c r="C38" s="3" t="n"/>
      <c r="D38" s="6">
        <f>IFERROR(VLOOKUP(C38,'Six big losses'!$A$4:$B$9,2,FALSE),"")</f>
        <v/>
      </c>
      <c r="E38" s="3" t="n"/>
      <c r="F38" s="3" t="n"/>
      <c r="G38" s="3" t="n"/>
      <c r="H38" s="3" t="n"/>
      <c r="I38" s="3" t="n"/>
    </row>
    <row r="39">
      <c r="A39" s="3" t="n"/>
      <c r="B39" s="3" t="n"/>
      <c r="C39" s="3" t="n"/>
      <c r="D39" s="6">
        <f>IFERROR(VLOOKUP(C39,'Six big losses'!$A$4:$B$9,2,FALSE),"")</f>
        <v/>
      </c>
      <c r="E39" s="3" t="n"/>
      <c r="F39" s="3" t="n"/>
      <c r="G39" s="3" t="n"/>
      <c r="H39" s="3" t="n"/>
      <c r="I39" s="3" t="n"/>
    </row>
    <row r="40">
      <c r="A40" s="3" t="n"/>
      <c r="B40" s="3" t="n"/>
      <c r="C40" s="3" t="n"/>
      <c r="D40" s="6">
        <f>IFERROR(VLOOKUP(C40,'Six big losses'!$A$4:$B$9,2,FALSE),"")</f>
        <v/>
      </c>
      <c r="E40" s="3" t="n"/>
      <c r="F40" s="3" t="n"/>
      <c r="G40" s="3" t="n"/>
      <c r="H40" s="3" t="n"/>
      <c r="I40" s="3" t="n"/>
    </row>
    <row r="41">
      <c r="A41" s="3" t="n"/>
      <c r="B41" s="3" t="n"/>
      <c r="C41" s="3" t="n"/>
      <c r="D41" s="6">
        <f>IFERROR(VLOOKUP(C41,'Six big losses'!$A$4:$B$9,2,FALSE),"")</f>
        <v/>
      </c>
      <c r="E41" s="3" t="n"/>
      <c r="F41" s="3" t="n"/>
      <c r="G41" s="3" t="n"/>
      <c r="H41" s="3" t="n"/>
      <c r="I41" s="3" t="n"/>
    </row>
    <row r="42">
      <c r="A42" s="3" t="n"/>
      <c r="B42" s="3" t="n"/>
      <c r="C42" s="3" t="n"/>
      <c r="D42" s="6">
        <f>IFERROR(VLOOKUP(C42,'Six big losses'!$A$4:$B$9,2,FALSE),"")</f>
        <v/>
      </c>
      <c r="E42" s="3" t="n"/>
      <c r="F42" s="3" t="n"/>
      <c r="G42" s="3" t="n"/>
      <c r="H42" s="3" t="n"/>
      <c r="I42" s="3" t="n"/>
    </row>
    <row r="43">
      <c r="A43" s="3" t="n"/>
      <c r="B43" s="3" t="n"/>
      <c r="C43" s="3" t="n"/>
      <c r="D43" s="6">
        <f>IFERROR(VLOOKUP(C43,'Six big losses'!$A$4:$B$9,2,FALSE),"")</f>
        <v/>
      </c>
      <c r="E43" s="3" t="n"/>
      <c r="F43" s="3" t="n"/>
      <c r="G43" s="3" t="n"/>
      <c r="H43" s="3" t="n"/>
      <c r="I43" s="3" t="n"/>
    </row>
  </sheetData>
  <mergeCells count="1">
    <mergeCell ref="A1:I1"/>
  </mergeCells>
  <dataValidations count="1">
    <dataValidation sqref="C4:C43" showDropDown="0" showInputMessage="0" showErrorMessage="0" allowBlank="1" type="list">
      <formula1>'Six big losses'!$A$4:$A$9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56" customWidth="1" min="3" max="3"/>
    <col width="40" customWidth="1" min="4" max="4"/>
  </cols>
  <sheetData>
    <row r="1" ht="24" customHeight="1">
      <c r="A1" s="1" t="inlineStr">
        <is>
          <t>THE SIX BIG LOSSES  —  AND THE FORMULAS</t>
        </is>
      </c>
    </row>
    <row r="3">
      <c r="A3" s="4" t="inlineStr">
        <is>
          <t>Loss</t>
        </is>
      </c>
      <c r="B3" s="4" t="inlineStr">
        <is>
          <t>OEE factor</t>
        </is>
      </c>
      <c r="C3" s="4" t="inlineStr">
        <is>
          <t>Typical examples</t>
        </is>
      </c>
      <c r="D3" s="4" t="inlineStr">
        <is>
          <t>What to record</t>
        </is>
      </c>
    </row>
    <row r="4" ht="32" customHeight="1">
      <c r="A4" s="12" t="inlineStr">
        <is>
          <t>Equipment failure</t>
        </is>
      </c>
      <c r="B4" s="13" t="inlineStr">
        <is>
          <t>Availability</t>
        </is>
      </c>
      <c r="C4" s="13" t="inlineStr">
        <is>
          <t>Breakdowns, unplanned maintenance, tooling failure</t>
        </is>
      </c>
      <c r="D4" s="13" t="inlineStr">
        <is>
          <t>Minutes stopped, and the stop reason</t>
        </is>
      </c>
    </row>
    <row r="5" ht="32" customHeight="1">
      <c r="A5" s="12" t="inlineStr">
        <is>
          <t>Setup and adjustments</t>
        </is>
      </c>
      <c r="B5" s="13" t="inlineStr">
        <is>
          <t>Availability</t>
        </is>
      </c>
      <c r="C5" s="13" t="inlineStr">
        <is>
          <t>Changeovers, warm-up, first-off approval, material shortage</t>
        </is>
      </c>
      <c r="D5" s="13" t="inlineStr">
        <is>
          <t>Minutes from last good part to first good part</t>
        </is>
      </c>
    </row>
    <row r="6" ht="32" customHeight="1">
      <c r="A6" s="12" t="inlineStr">
        <is>
          <t>Idling and minor stops</t>
        </is>
      </c>
      <c r="B6" s="13" t="inlineStr">
        <is>
          <t>Performance</t>
        </is>
      </c>
      <c r="C6" s="13" t="inlineStr">
        <is>
          <t>Jams, blocked or starved sensors, short stops cleared by the operator</t>
        </is>
      </c>
      <c r="D6" s="13" t="inlineStr">
        <is>
          <t>Count of stops under your threshold, e.g. 5 minutes</t>
        </is>
      </c>
    </row>
    <row r="7" ht="32" customHeight="1">
      <c r="A7" s="12" t="inlineStr">
        <is>
          <t>Reduced speed</t>
        </is>
      </c>
      <c r="B7" s="13" t="inlineStr">
        <is>
          <t>Performance</t>
        </is>
      </c>
      <c r="C7" s="13" t="inlineStr">
        <is>
          <t>Running below the ideal cycle time: worn tooling, cautious settings, material</t>
        </is>
      </c>
      <c r="D7" s="13" t="inlineStr">
        <is>
          <t>Actual cycle time against ideal</t>
        </is>
      </c>
    </row>
    <row r="8" ht="32" customHeight="1">
      <c r="A8" s="12" t="inlineStr">
        <is>
          <t>Process defects</t>
        </is>
      </c>
      <c r="B8" s="13" t="inlineStr">
        <is>
          <t>Quality</t>
        </is>
      </c>
      <c r="C8" s="13" t="inlineStr">
        <is>
          <t>Scrap and rework during stable production</t>
        </is>
      </c>
      <c r="D8" s="13" t="inlineStr">
        <is>
          <t>Parts, with the defect type</t>
        </is>
      </c>
    </row>
    <row r="9" ht="32" customHeight="1">
      <c r="A9" s="12" t="inlineStr">
        <is>
          <t>Startup rejects</t>
        </is>
      </c>
      <c r="B9" s="13" t="inlineStr">
        <is>
          <t>Quality</t>
        </is>
      </c>
      <c r="C9" s="13" t="inlineStr">
        <is>
          <t>Scrap and rework after a changeover or restart, until the process is stable</t>
        </is>
      </c>
      <c r="D9" s="13" t="inlineStr">
        <is>
          <t>Parts, split from process defects</t>
        </is>
      </c>
    </row>
    <row r="11">
      <c r="A11" s="14" t="inlineStr">
        <is>
          <t>Term</t>
        </is>
      </c>
      <c r="B11" s="14" t="inlineStr">
        <is>
          <t>Formula</t>
        </is>
      </c>
      <c r="C11" s="15" t="n"/>
      <c r="D11" s="16" t="n"/>
    </row>
    <row r="12">
      <c r="A12" s="17" t="inlineStr">
        <is>
          <t>Planned production time</t>
        </is>
      </c>
      <c r="B12" s="3" t="inlineStr">
        <is>
          <t>Shift length − breaks and no-demand time</t>
        </is>
      </c>
      <c r="C12" s="3" t="n"/>
      <c r="D12" s="3" t="n"/>
    </row>
    <row r="13">
      <c r="A13" s="17" t="inlineStr">
        <is>
          <t>Run time</t>
        </is>
      </c>
      <c r="B13" s="3" t="inlineStr">
        <is>
          <t>Planned production time − all stops in planned time, including changeovers</t>
        </is>
      </c>
      <c r="C13" s="3" t="n"/>
      <c r="D13" s="3" t="n"/>
    </row>
    <row r="14">
      <c r="A14" s="17" t="inlineStr">
        <is>
          <t>Availability</t>
        </is>
      </c>
      <c r="B14" s="3" t="inlineStr">
        <is>
          <t>Run time ÷ planned production time</t>
        </is>
      </c>
      <c r="C14" s="3" t="n"/>
      <c r="D14" s="3" t="n"/>
    </row>
    <row r="15">
      <c r="A15" s="17" t="inlineStr">
        <is>
          <t>Performance</t>
        </is>
      </c>
      <c r="B15" s="3" t="inlineStr">
        <is>
          <t>(Ideal cycle time × total count) ÷ run time</t>
        </is>
      </c>
      <c r="C15" s="3" t="n"/>
      <c r="D15" s="3" t="n"/>
    </row>
    <row r="16">
      <c r="A16" s="17" t="inlineStr">
        <is>
          <t>Quality</t>
        </is>
      </c>
      <c r="B16" s="3" t="inlineStr">
        <is>
          <t>Good count ÷ total count</t>
        </is>
      </c>
      <c r="C16" s="3" t="n"/>
      <c r="D16" s="3" t="n"/>
    </row>
    <row r="17">
      <c r="A17" s="17" t="inlineStr">
        <is>
          <t>OEE</t>
        </is>
      </c>
      <c r="B17" s="3" t="inlineStr">
        <is>
          <t>Availability × performance × quality</t>
        </is>
      </c>
      <c r="C17" s="3" t="n"/>
      <c r="D17" s="3" t="n"/>
    </row>
    <row r="18">
      <c r="A18" s="17" t="inlineStr">
        <is>
          <t>OEE, one-line check</t>
        </is>
      </c>
      <c r="B18" s="3" t="inlineStr">
        <is>
          <t>(Good count × ideal cycle time) ÷ planned production time</t>
        </is>
      </c>
      <c r="C18" s="3" t="n"/>
      <c r="D18" s="3" t="n"/>
    </row>
    <row r="19">
      <c r="A19" s="17" t="inlineStr">
        <is>
          <t>Benchmark often called world class</t>
        </is>
      </c>
      <c r="B19" s="3" t="inlineStr">
        <is>
          <t>85% ≈ 90% availability × 95% performance × 99.9% quality</t>
        </is>
      </c>
      <c r="C19" s="3" t="n"/>
      <c r="D19" s="3" t="n"/>
    </row>
  </sheetData>
  <mergeCells count="10">
    <mergeCell ref="A1:D1"/>
    <mergeCell ref="B11:D11"/>
    <mergeCell ref="B19:D19"/>
    <mergeCell ref="B14:D14"/>
    <mergeCell ref="B15:D15"/>
    <mergeCell ref="B17:D17"/>
    <mergeCell ref="B18:D18"/>
    <mergeCell ref="B13:D13"/>
    <mergeCell ref="B12:D12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5xWhys.com</dc:creator>
  <dcterms:created xmlns:dcterms="http://purl.org/dc/terms/" xmlns:xsi="http://www.w3.org/2001/XMLSchema-instance" xsi:type="dcterms:W3CDTF">2026-06-01T00:00:00Z</dcterms:created>
  <dcterms:modified xmlns:dcterms="http://purl.org/dc/terms/" xmlns:xsi="http://www.w3.org/2001/XMLSchema-instance" xsi:type="dcterms:W3CDTF">2026-06-01T00:00:00Z</dcterms:modified>
</cp:coreProperties>
</file>